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144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H42" i="1" l="1"/>
  <c r="J42" i="1"/>
  <c r="I61" i="1"/>
  <c r="J61" i="1"/>
  <c r="I51" i="1"/>
  <c r="G70" i="1" l="1"/>
  <c r="H23" i="1"/>
  <c r="J70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I70" i="1"/>
  <c r="B62" i="1"/>
  <c r="A62" i="1"/>
  <c r="L61" i="1"/>
  <c r="G61" i="1"/>
  <c r="F61" i="1"/>
  <c r="B52" i="1"/>
  <c r="A52" i="1"/>
  <c r="L51" i="1"/>
  <c r="H51" i="1"/>
  <c r="G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F195" i="1" l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<sst xmlns="http://schemas.openxmlformats.org/spreadsheetml/2006/main" count="430" uniqueCount="134">
  <si>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</si>
  <si>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</si>
  <si>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</si>
  <si>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</si>
  <si>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</si>
  <si>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</si>
  <si>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</si>
  <si>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</si>
  <si>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</si>
  <si>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</si>
  <si>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</si>
  <si>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</si>
  <si>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</si>
  <si>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</si>
  <si>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</si>
  <si>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</si>
  <si>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</si>
  <si>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</si>
  <si>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</si>
  <si>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</si>
  <si>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</si>
  <si>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</si>
  <si>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</si>
  <si>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</si>
  <si>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</si>
  <si>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</si>
  <si>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</si>
  <si>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</si>
  <si>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</si>
  <si>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</si>
  <si>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</si>
  <si>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</si>
  <si>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</si>
  <si>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</si>
  <si>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</si>
  <si>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</si>
  <si>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</si>
  <si>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</si>
  <si>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</si>
  <si>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</si>
  <si>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</si>
  <si>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</si>
  <si>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</si>
  <si>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</si>
  <si>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</si>
  <si>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</si>
  <si>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</si>
  <si>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</si>
  <si>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</si>
  <si>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</si>
  <si>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</si>
  <si>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</si>
  <si>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</si>
  <si>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</si>
  <si>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</si>
  <si>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</si>
  <si>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</si>
  <si>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</si>
  <si>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</si>
  <si>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</si>
  <si>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</si>
  <si>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</si>
  <si>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</si>
  <si>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</si>
  <si>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</si>
  <si>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</si>
  <si>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</si>
  <si>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</si>
  <si>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</si>
  <si>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</si>
  <si>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</si>
  <si>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</si>
  <si>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</si>
  <si>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</si>
  <si>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</si>
  <si>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</si>
  <si>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</si>
  <si>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</si>
  <si>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</si>
  <si>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</si>
  <si>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</si>
  <si>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</si>
  <si>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</si>
  <si>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</si>
  <si>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</si>
  <si>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</si>
  <si>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</si>
  <si>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</si>
  <si>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</si>
  <si>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</si>
  <si>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</si>
  <si>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</si>
  <si>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</si>
  <si>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 xml:space="preserve">ЖАРКОЕ ПО-ДЕРЕВЕНСКИ </t>
  </si>
  <si>
    <t>ПЕЧЕНЬЕ</t>
  </si>
  <si>
    <t>ТТК №473</t>
  </si>
  <si>
    <t>СУП С КРУПОЙ (рисовая)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</si>
  <si>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</si>
  <si>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</si>
  <si>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</si>
  <si>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</si>
  <si>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СКРЭМБЛ</t>
  </si>
  <si>
    <t>ТТК №925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</si>
  <si>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</si>
  <si>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</si>
  <si>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</si>
  <si>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</si>
  <si>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</si>
  <si>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</si>
  <si>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</si>
  <si>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</si>
  <si>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</si>
  <si>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</si>
  <si>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КАША РИСОВАЯ С ОВОЩАМИ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</si>
  <si>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</si>
  <si>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</si>
  <si>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</si>
  <si>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</si>
  <si>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</si>
  <si>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</si>
  <si>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5</t>
  </si>
  <si>
    <t>29</t>
  </si>
  <si>
    <t>24</t>
  </si>
  <si>
    <t>11</t>
  </si>
  <si>
    <t>2</t>
  </si>
  <si>
    <t>18</t>
  </si>
  <si>
    <t>114</t>
  </si>
  <si>
    <t>42</t>
  </si>
  <si>
    <t>КАПУСТА КВАШЕНАЯ С МАСЛОМ</t>
  </si>
  <si>
    <t>ТТК №179</t>
  </si>
  <si>
    <t>4</t>
  </si>
  <si>
    <t>ЯБЛОКО</t>
  </si>
  <si>
    <t>ПОМИДОР СОЛЕНЫЙ</t>
  </si>
  <si>
    <t>ТТК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</si>
</sst>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6" zoomScaleNormal="96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O176" sqref="O17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41">
        <v>117</v>
      </c>
      <c r="D1" s="142"/>
      <c r="E1" s="142"/>
      <c r="F1" s="11" t="s">
        <v>16</v>
      </c>
      <c r="G1" s="2" t="s">
        <v>17</v>
      </c>
      <c r="H1" s="143" t="s">
        <v>62</v>
      </c>
      <c r="I1" s="144"/>
      <c r="J1" s="144"/>
      <c r="K1" s="145"/>
    </row>
    <row r="2" spans="1:12" ht="18" x14ac:dyDescent="0.2">
      <c r="A2" s="30" t="s">
        <v>6</v>
      </c>
      <c r="C2" s="2"/>
      <c r="G2" s="2" t="s">
        <v>18</v>
      </c>
      <c r="H2" s="146" t="s">
        <v>82</v>
      </c>
      <c r="I2" s="146"/>
      <c r="J2" s="146"/>
      <c r="K2" s="146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13</v>
      </c>
      <c r="I3" s="37">
        <v>10</v>
      </c>
      <c r="J3" s="38">
        <v>2025</v>
      </c>
      <c r="K3" s="39"/>
    </row>
    <row r="4" spans="1:12" x14ac:dyDescent="0.2">
      <c r="C4" s="2"/>
      <c r="D4" s="4"/>
      <c r="H4" s="36" t="s">
        <v>86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87</v>
      </c>
      <c r="F6" s="79">
        <v>200</v>
      </c>
      <c r="G6" s="135">
        <v>4</v>
      </c>
      <c r="H6" s="135">
        <v>3</v>
      </c>
      <c r="I6" s="135">
        <v>23</v>
      </c>
      <c r="J6" s="135">
        <v>139</v>
      </c>
      <c r="K6" s="53" t="s">
        <v>44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88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89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52</v>
      </c>
      <c r="F8" s="82">
        <v>200</v>
      </c>
      <c r="G8" s="96">
        <v>0</v>
      </c>
      <c r="H8" s="96">
        <v>1</v>
      </c>
      <c r="I8" s="96">
        <v>11</v>
      </c>
      <c r="J8" s="96">
        <v>43</v>
      </c>
      <c r="K8" s="53" t="s">
        <v>45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53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38</v>
      </c>
      <c r="L9" s="84">
        <v>124.66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16</v>
      </c>
      <c r="I13" s="86">
        <f t="shared" si="0"/>
        <v>83</v>
      </c>
      <c r="J13" s="86">
        <f t="shared" si="0"/>
        <v>543</v>
      </c>
      <c r="K13" s="87"/>
      <c r="L13" s="88">
        <f t="shared" ref="L13" si="1">SUM(L6:L12)</f>
        <v>124.66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 t="s">
        <v>71</v>
      </c>
      <c r="F14" s="51">
        <v>60</v>
      </c>
      <c r="G14" s="108">
        <v>1</v>
      </c>
      <c r="H14" s="108">
        <v>4</v>
      </c>
      <c r="I14" s="108">
        <v>5</v>
      </c>
      <c r="J14" s="108">
        <v>55</v>
      </c>
      <c r="K14" s="53" t="s">
        <v>72</v>
      </c>
      <c r="L14" s="84"/>
    </row>
    <row r="15" spans="1:12" ht="15" x14ac:dyDescent="0.25">
      <c r="A15" s="21"/>
      <c r="B15" s="14"/>
      <c r="C15" s="10"/>
      <c r="D15" s="7" t="s">
        <v>27</v>
      </c>
      <c r="E15" s="41" t="s">
        <v>54</v>
      </c>
      <c r="F15" s="42">
        <v>200</v>
      </c>
      <c r="G15" s="111">
        <v>6</v>
      </c>
      <c r="H15" s="111">
        <v>8</v>
      </c>
      <c r="I15" s="111">
        <v>15</v>
      </c>
      <c r="J15" s="112">
        <v>157</v>
      </c>
      <c r="K15" s="70" t="s">
        <v>41</v>
      </c>
      <c r="L15" s="84"/>
    </row>
    <row r="16" spans="1:12" ht="15" x14ac:dyDescent="0.25">
      <c r="A16" s="21"/>
      <c r="B16" s="14"/>
      <c r="C16" s="10"/>
      <c r="D16" s="7" t="s">
        <v>28</v>
      </c>
      <c r="E16" s="97" t="s">
        <v>90</v>
      </c>
      <c r="F16" s="42">
        <v>90</v>
      </c>
      <c r="G16" s="111">
        <v>10</v>
      </c>
      <c r="H16" s="111">
        <v>13</v>
      </c>
      <c r="I16" s="111">
        <v>12</v>
      </c>
      <c r="J16" s="112">
        <v>207</v>
      </c>
      <c r="K16" s="42" t="s">
        <v>91</v>
      </c>
      <c r="L16" s="84"/>
    </row>
    <row r="17" spans="1:12" ht="15" x14ac:dyDescent="0.25">
      <c r="A17" s="21"/>
      <c r="B17" s="14"/>
      <c r="C17" s="10"/>
      <c r="D17" s="7" t="s">
        <v>29</v>
      </c>
      <c r="E17" s="41" t="s">
        <v>55</v>
      </c>
      <c r="F17" s="42">
        <v>150</v>
      </c>
      <c r="G17" s="111">
        <v>6</v>
      </c>
      <c r="H17" s="111">
        <v>3</v>
      </c>
      <c r="I17" s="111">
        <v>26</v>
      </c>
      <c r="J17" s="112">
        <v>152</v>
      </c>
      <c r="K17" s="42" t="s">
        <v>42</v>
      </c>
      <c r="L17" s="84"/>
    </row>
    <row r="18" spans="1:12" ht="15" x14ac:dyDescent="0.25">
      <c r="A18" s="21"/>
      <c r="B18" s="14"/>
      <c r="C18" s="10"/>
      <c r="D18" s="7" t="s">
        <v>22</v>
      </c>
      <c r="E18" s="41" t="s">
        <v>56</v>
      </c>
      <c r="F18" s="43">
        <v>200</v>
      </c>
      <c r="G18" s="111">
        <v>0</v>
      </c>
      <c r="H18" s="111">
        <v>0</v>
      </c>
      <c r="I18" s="111">
        <v>11</v>
      </c>
      <c r="J18" s="112">
        <v>43</v>
      </c>
      <c r="K18" s="42" t="s">
        <v>43</v>
      </c>
      <c r="L18" s="84"/>
    </row>
    <row r="19" spans="1:12" ht="15" x14ac:dyDescent="0.25">
      <c r="A19" s="21"/>
      <c r="B19" s="14"/>
      <c r="C19" s="10"/>
      <c r="D19" s="7" t="s">
        <v>30</v>
      </c>
      <c r="E19" s="41" t="s">
        <v>53</v>
      </c>
      <c r="F19" s="42">
        <v>30</v>
      </c>
      <c r="G19" s="111">
        <v>2</v>
      </c>
      <c r="H19" s="111">
        <v>0</v>
      </c>
      <c r="I19" s="111">
        <v>14</v>
      </c>
      <c r="J19" s="112">
        <v>71</v>
      </c>
      <c r="K19" s="70" t="s">
        <v>38</v>
      </c>
      <c r="L19" s="84"/>
    </row>
    <row r="20" spans="1:12" ht="15" x14ac:dyDescent="0.25">
      <c r="A20" s="21"/>
      <c r="B20" s="14"/>
      <c r="C20" s="10"/>
      <c r="D20" s="7" t="s">
        <v>31</v>
      </c>
      <c r="E20" s="41" t="s">
        <v>57</v>
      </c>
      <c r="F20" s="42">
        <v>40</v>
      </c>
      <c r="G20" s="113">
        <v>2</v>
      </c>
      <c r="H20" s="113">
        <v>0</v>
      </c>
      <c r="I20" s="113">
        <v>15</v>
      </c>
      <c r="J20" s="114">
        <v>76</v>
      </c>
      <c r="K20" s="70" t="s">
        <v>39</v>
      </c>
      <c r="L20" s="84">
        <v>124.66</v>
      </c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>
        <f>SUM(F14:F22)</f>
        <v>770</v>
      </c>
      <c r="G23" s="86">
        <f t="shared" ref="G23:J23" si="2">SUM(G14:G22)</f>
        <v>27</v>
      </c>
      <c r="H23" s="86">
        <f t="shared" si="2"/>
        <v>28</v>
      </c>
      <c r="I23" s="86">
        <f t="shared" si="2"/>
        <v>98</v>
      </c>
      <c r="J23" s="86">
        <f t="shared" si="2"/>
        <v>761</v>
      </c>
      <c r="K23" s="87"/>
      <c r="L23" s="88">
        <f t="shared" ref="L23" si="3">SUM(L14:L22)</f>
        <v>124.66</v>
      </c>
    </row>
    <row r="24" spans="1:12" ht="15.75" thickBot="1" x14ac:dyDescent="0.25">
      <c r="A24" s="26">
        <f>A6</f>
        <v>1</v>
      </c>
      <c r="B24" s="27">
        <f>B6</f>
        <v>1</v>
      </c>
      <c r="C24" s="138" t="s">
        <v>4</v>
      </c>
      <c r="D24" s="139"/>
      <c r="E24" s="89"/>
      <c r="F24" s="90">
        <f>F13+F23</f>
        <v>1300</v>
      </c>
      <c r="G24" s="90">
        <f t="shared" ref="G24:J24" si="4">G13+G23</f>
        <v>42</v>
      </c>
      <c r="H24" s="90">
        <f t="shared" si="4"/>
        <v>44</v>
      </c>
      <c r="I24" s="90">
        <f t="shared" si="4"/>
        <v>181</v>
      </c>
      <c r="J24" s="90">
        <f t="shared" si="4"/>
        <v>1304</v>
      </c>
      <c r="K24" s="91"/>
      <c r="L24" s="92">
        <f t="shared" ref="L24" si="5">L13+L23</f>
        <v>249.32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90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91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92</v>
      </c>
      <c r="F26" s="82">
        <v>160</v>
      </c>
      <c r="G26" s="96">
        <v>6</v>
      </c>
      <c r="H26" s="96">
        <v>3</v>
      </c>
      <c r="I26" s="96">
        <v>28</v>
      </c>
      <c r="J26" s="96">
        <v>164</v>
      </c>
      <c r="K26" s="83" t="s">
        <v>42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59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37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53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38</v>
      </c>
      <c r="L28" s="84">
        <v>124.66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74</v>
      </c>
      <c r="J32" s="86">
        <f t="shared" ref="J32:L32" si="9">SUM(J25:J31)</f>
        <v>529</v>
      </c>
      <c r="K32" s="87"/>
      <c r="L32" s="88">
        <f t="shared" si="9"/>
        <v>124.66</v>
      </c>
    </row>
    <row r="33" spans="1:12" ht="15" x14ac:dyDescent="0.25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 t="s">
        <v>116</v>
      </c>
      <c r="F33" s="52">
        <v>60</v>
      </c>
      <c r="G33" s="116" t="s">
        <v>118</v>
      </c>
      <c r="H33" s="116">
        <v>0</v>
      </c>
      <c r="I33" s="118" t="s">
        <v>119</v>
      </c>
      <c r="J33" s="54">
        <v>8</v>
      </c>
      <c r="K33" s="52" t="s">
        <v>117</v>
      </c>
      <c r="L33" s="84"/>
    </row>
    <row r="34" spans="1:12" ht="15" x14ac:dyDescent="0.25">
      <c r="A34" s="13"/>
      <c r="B34" s="14"/>
      <c r="C34" s="10"/>
      <c r="D34" s="7" t="s">
        <v>27</v>
      </c>
      <c r="E34" s="49" t="s">
        <v>60</v>
      </c>
      <c r="F34" s="53">
        <v>200</v>
      </c>
      <c r="G34" s="109" t="s">
        <v>124</v>
      </c>
      <c r="H34" s="109">
        <v>8</v>
      </c>
      <c r="I34" s="119">
        <v>10</v>
      </c>
      <c r="J34" s="56">
        <v>123</v>
      </c>
      <c r="K34" s="71" t="s">
        <v>47</v>
      </c>
      <c r="L34" s="84"/>
    </row>
    <row r="35" spans="1:12" ht="15" x14ac:dyDescent="0.25">
      <c r="A35" s="13"/>
      <c r="B35" s="14"/>
      <c r="C35" s="10"/>
      <c r="D35" s="7" t="s">
        <v>28</v>
      </c>
      <c r="E35" s="49" t="s">
        <v>93</v>
      </c>
      <c r="F35" s="53">
        <v>150</v>
      </c>
      <c r="G35" s="109">
        <v>12</v>
      </c>
      <c r="H35" s="109">
        <v>10</v>
      </c>
      <c r="I35" s="119" t="s">
        <v>125</v>
      </c>
      <c r="J35" s="56">
        <v>215</v>
      </c>
      <c r="K35" s="53" t="s">
        <v>66</v>
      </c>
      <c r="L35" s="84"/>
    </row>
    <row r="36" spans="1:12" ht="15" x14ac:dyDescent="0.25">
      <c r="A36" s="13"/>
      <c r="B36" s="14"/>
      <c r="C36" s="10"/>
      <c r="D36" s="136" t="s">
        <v>115</v>
      </c>
      <c r="E36" s="97" t="s">
        <v>94</v>
      </c>
      <c r="F36" s="53">
        <v>20</v>
      </c>
      <c r="G36" s="109">
        <v>1</v>
      </c>
      <c r="H36" s="109">
        <v>4</v>
      </c>
      <c r="I36" s="119">
        <v>8</v>
      </c>
      <c r="J36" s="57">
        <v>71</v>
      </c>
      <c r="K36" s="53" t="s">
        <v>95</v>
      </c>
      <c r="L36" s="84"/>
    </row>
    <row r="37" spans="1:12" ht="15" x14ac:dyDescent="0.25">
      <c r="A37" s="13"/>
      <c r="B37" s="14"/>
      <c r="C37" s="10"/>
      <c r="D37" s="7" t="s">
        <v>22</v>
      </c>
      <c r="E37" s="49" t="s">
        <v>52</v>
      </c>
      <c r="F37" s="58">
        <v>200</v>
      </c>
      <c r="G37" s="117">
        <v>0</v>
      </c>
      <c r="H37" s="117">
        <v>0</v>
      </c>
      <c r="I37" s="120">
        <v>11</v>
      </c>
      <c r="J37" s="59">
        <v>43</v>
      </c>
      <c r="K37" s="53" t="s">
        <v>45</v>
      </c>
      <c r="L37" s="84"/>
    </row>
    <row r="38" spans="1:12" ht="15" x14ac:dyDescent="0.25">
      <c r="A38" s="13"/>
      <c r="B38" s="14"/>
      <c r="C38" s="10"/>
      <c r="D38" s="7" t="s">
        <v>30</v>
      </c>
      <c r="E38" s="49" t="s">
        <v>53</v>
      </c>
      <c r="F38" s="53">
        <v>60</v>
      </c>
      <c r="G38" s="109" t="s">
        <v>120</v>
      </c>
      <c r="H38" s="109" t="s">
        <v>119</v>
      </c>
      <c r="I38" s="119" t="s">
        <v>121</v>
      </c>
      <c r="J38" s="56">
        <v>141</v>
      </c>
      <c r="K38" s="71" t="s">
        <v>38</v>
      </c>
      <c r="L38" s="84"/>
    </row>
    <row r="39" spans="1:12" ht="15" x14ac:dyDescent="0.25">
      <c r="A39" s="13"/>
      <c r="B39" s="14"/>
      <c r="C39" s="10"/>
      <c r="D39" s="7" t="s">
        <v>31</v>
      </c>
      <c r="E39" s="49" t="s">
        <v>61</v>
      </c>
      <c r="F39" s="53">
        <v>60</v>
      </c>
      <c r="G39" s="109">
        <v>4</v>
      </c>
      <c r="H39" s="109">
        <v>1</v>
      </c>
      <c r="I39" s="119" t="s">
        <v>122</v>
      </c>
      <c r="J39" s="56">
        <v>118</v>
      </c>
      <c r="K39" s="71" t="s">
        <v>39</v>
      </c>
      <c r="L39" s="84">
        <v>124.66</v>
      </c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>
        <f>SUM(F33:F41)</f>
        <v>750</v>
      </c>
      <c r="G42" s="86">
        <v>24</v>
      </c>
      <c r="H42" s="86">
        <f t="shared" ref="H42" si="10">SUM(H33:H41)</f>
        <v>23</v>
      </c>
      <c r="I42" s="86">
        <v>101</v>
      </c>
      <c r="J42" s="86">
        <f>SUM(J33:J41)</f>
        <v>719</v>
      </c>
      <c r="K42" s="87"/>
      <c r="L42" s="88">
        <f t="shared" ref="L42" si="11">SUM(L33:L41)</f>
        <v>124.66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38" t="s">
        <v>4</v>
      </c>
      <c r="D43" s="139"/>
      <c r="E43" s="89"/>
      <c r="F43" s="90">
        <f>F32+F42</f>
        <v>1250</v>
      </c>
      <c r="G43" s="90">
        <f t="shared" ref="G43" si="12">G32+G42</f>
        <v>43</v>
      </c>
      <c r="H43" s="90">
        <f t="shared" ref="H43" si="13">H32+H42</f>
        <v>39</v>
      </c>
      <c r="I43" s="90">
        <f t="shared" ref="I43" si="14">I32+I42</f>
        <v>175</v>
      </c>
      <c r="J43" s="90">
        <f t="shared" ref="J43:L43" si="15">J32+J42</f>
        <v>1248</v>
      </c>
      <c r="K43" s="91"/>
      <c r="L43" s="92">
        <f t="shared" si="15"/>
        <v>249.32</v>
      </c>
    </row>
    <row r="44" spans="1:12" ht="15.75" thickBot="1" x14ac:dyDescent="0.3">
      <c r="A44" s="18">
        <v>1</v>
      </c>
      <c r="B44" s="19">
        <v>3</v>
      </c>
      <c r="C44" s="121" t="s">
        <v>20</v>
      </c>
      <c r="D44" s="7" t="s">
        <v>26</v>
      </c>
      <c r="E44" s="48" t="s">
        <v>116</v>
      </c>
      <c r="F44" s="50">
        <v>100</v>
      </c>
      <c r="G44" s="116" t="s">
        <v>119</v>
      </c>
      <c r="H44" s="116">
        <v>0</v>
      </c>
      <c r="I44" s="118">
        <v>2</v>
      </c>
      <c r="J44" s="116" t="s">
        <v>123</v>
      </c>
      <c r="K44" s="52" t="s">
        <v>117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58</v>
      </c>
      <c r="F45" s="51">
        <v>150</v>
      </c>
      <c r="G45" s="122">
        <v>13</v>
      </c>
      <c r="H45" s="122">
        <v>15</v>
      </c>
      <c r="I45" s="122">
        <v>31</v>
      </c>
      <c r="J45" s="122">
        <v>310</v>
      </c>
      <c r="K45" s="52" t="s">
        <v>46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63</v>
      </c>
      <c r="F46" s="51">
        <v>200</v>
      </c>
      <c r="G46" s="109">
        <v>0</v>
      </c>
      <c r="H46" s="109">
        <v>0</v>
      </c>
      <c r="I46" s="119">
        <v>11</v>
      </c>
      <c r="J46" s="109" t="s">
        <v>127</v>
      </c>
      <c r="K46" s="53" t="s">
        <v>43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64</v>
      </c>
      <c r="F47" s="51">
        <v>50</v>
      </c>
      <c r="G47" s="109">
        <v>4</v>
      </c>
      <c r="H47" s="109">
        <v>0</v>
      </c>
      <c r="I47" s="119">
        <v>23</v>
      </c>
      <c r="J47" s="109" t="s">
        <v>126</v>
      </c>
      <c r="K47" s="53" t="s">
        <v>38</v>
      </c>
      <c r="L47" s="84">
        <v>124.66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f t="shared" ref="G51" si="16">SUM(G44:G50)</f>
        <v>17</v>
      </c>
      <c r="H51" s="86">
        <f t="shared" ref="H51" si="17">SUM(H44:H50)</f>
        <v>15</v>
      </c>
      <c r="I51" s="137">
        <f>SUM(I44:I50)</f>
        <v>67</v>
      </c>
      <c r="J51" s="86">
        <v>477</v>
      </c>
      <c r="K51" s="87"/>
      <c r="L51" s="88">
        <f t="shared" ref="L51" si="18">SUM(L44:L50)</f>
        <v>124.66</v>
      </c>
    </row>
    <row r="52" spans="1:12" ht="15" x14ac:dyDescent="0.25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 t="s">
        <v>128</v>
      </c>
      <c r="F52" s="40">
        <v>60</v>
      </c>
      <c r="G52" s="123">
        <v>1</v>
      </c>
      <c r="H52" s="123" t="s">
        <v>130</v>
      </c>
      <c r="I52" s="124">
        <v>1</v>
      </c>
      <c r="J52" s="128">
        <v>39</v>
      </c>
      <c r="K52" s="40" t="s">
        <v>129</v>
      </c>
      <c r="L52" s="84"/>
    </row>
    <row r="53" spans="1:12" ht="15" x14ac:dyDescent="0.25">
      <c r="A53" s="21"/>
      <c r="B53" s="14"/>
      <c r="C53" s="10"/>
      <c r="D53" s="7" t="s">
        <v>27</v>
      </c>
      <c r="E53" s="41" t="s">
        <v>96</v>
      </c>
      <c r="F53" s="42">
        <v>200</v>
      </c>
      <c r="G53" s="110">
        <v>3</v>
      </c>
      <c r="H53" s="110">
        <v>10</v>
      </c>
      <c r="I53" s="125">
        <v>9</v>
      </c>
      <c r="J53" s="111">
        <v>135</v>
      </c>
      <c r="K53" s="70" t="s">
        <v>65</v>
      </c>
      <c r="L53" s="84"/>
    </row>
    <row r="54" spans="1:12" ht="15" x14ac:dyDescent="0.25">
      <c r="A54" s="21"/>
      <c r="B54" s="14"/>
      <c r="C54" s="10"/>
      <c r="D54" s="7" t="s">
        <v>28</v>
      </c>
      <c r="E54" s="97" t="s">
        <v>97</v>
      </c>
      <c r="F54" s="42">
        <v>150</v>
      </c>
      <c r="G54" s="110">
        <v>10</v>
      </c>
      <c r="H54" s="110">
        <v>12</v>
      </c>
      <c r="I54" s="125">
        <v>24</v>
      </c>
      <c r="J54" s="111">
        <v>246</v>
      </c>
      <c r="K54" s="42" t="s">
        <v>69</v>
      </c>
      <c r="L54" s="84"/>
    </row>
    <row r="55" spans="1:12" ht="15" x14ac:dyDescent="0.25">
      <c r="A55" s="21"/>
      <c r="B55" s="14"/>
      <c r="C55" s="10"/>
      <c r="D55" s="7" t="s">
        <v>22</v>
      </c>
      <c r="E55" s="41" t="s">
        <v>67</v>
      </c>
      <c r="F55" s="43">
        <v>200</v>
      </c>
      <c r="G55" s="126">
        <v>0</v>
      </c>
      <c r="H55" s="126">
        <v>0</v>
      </c>
      <c r="I55" s="127">
        <v>11</v>
      </c>
      <c r="J55" s="129">
        <v>44</v>
      </c>
      <c r="K55" s="42" t="s">
        <v>37</v>
      </c>
      <c r="L55" s="84"/>
    </row>
    <row r="56" spans="1:12" ht="15" x14ac:dyDescent="0.25">
      <c r="A56" s="21"/>
      <c r="B56" s="14"/>
      <c r="C56" s="10"/>
      <c r="D56" s="7" t="s">
        <v>30</v>
      </c>
      <c r="E56" s="41" t="s">
        <v>64</v>
      </c>
      <c r="F56" s="42">
        <v>60</v>
      </c>
      <c r="G56" s="110">
        <v>5</v>
      </c>
      <c r="H56" s="110" t="s">
        <v>118</v>
      </c>
      <c r="I56" s="125">
        <v>29</v>
      </c>
      <c r="J56" s="111">
        <v>141</v>
      </c>
      <c r="K56" s="70" t="s">
        <v>38</v>
      </c>
      <c r="L56" s="84"/>
    </row>
    <row r="57" spans="1:12" ht="15" x14ac:dyDescent="0.25">
      <c r="A57" s="21"/>
      <c r="B57" s="14"/>
      <c r="C57" s="10"/>
      <c r="D57" s="7" t="s">
        <v>31</v>
      </c>
      <c r="E57" s="41" t="s">
        <v>57</v>
      </c>
      <c r="F57" s="42">
        <v>60</v>
      </c>
      <c r="G57" s="110">
        <v>3</v>
      </c>
      <c r="H57" s="110">
        <v>0</v>
      </c>
      <c r="I57" s="125">
        <v>24</v>
      </c>
      <c r="J57" s="111">
        <v>118</v>
      </c>
      <c r="K57" s="70" t="s">
        <v>39</v>
      </c>
      <c r="L57" s="84">
        <v>124.66</v>
      </c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>
        <f>SUM(F52:F60)</f>
        <v>730</v>
      </c>
      <c r="G61" s="86">
        <f t="shared" ref="G61:J61" si="19">SUM(G52:G60)</f>
        <v>22</v>
      </c>
      <c r="H61" s="86">
        <v>26</v>
      </c>
      <c r="I61" s="86">
        <f t="shared" si="19"/>
        <v>98</v>
      </c>
      <c r="J61" s="86">
        <f t="shared" si="19"/>
        <v>723</v>
      </c>
      <c r="K61" s="87"/>
      <c r="L61" s="88">
        <f t="shared" ref="L61" si="20">SUM(L52:L60)</f>
        <v>124.66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38" t="s">
        <v>4</v>
      </c>
      <c r="D62" s="139"/>
      <c r="E62" s="89"/>
      <c r="F62" s="90">
        <f>F51+F61</f>
        <v>1230</v>
      </c>
      <c r="G62" s="90">
        <f t="shared" ref="G62" si="21">G51+G61</f>
        <v>39</v>
      </c>
      <c r="H62" s="90">
        <f t="shared" ref="H62" si="22">H51+H61</f>
        <v>41</v>
      </c>
      <c r="I62" s="90">
        <f t="shared" ref="I62" si="23">I51+I61</f>
        <v>165</v>
      </c>
      <c r="J62" s="90">
        <f t="shared" ref="J62:L62" si="24">J51+J61</f>
        <v>1200</v>
      </c>
      <c r="K62" s="91"/>
      <c r="L62" s="92">
        <f t="shared" si="24"/>
        <v>249.32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98</v>
      </c>
      <c r="F63" s="79">
        <v>200</v>
      </c>
      <c r="G63" s="133">
        <v>9</v>
      </c>
      <c r="H63" s="130" t="s">
        <v>123</v>
      </c>
      <c r="I63" s="130">
        <v>26</v>
      </c>
      <c r="J63" s="130">
        <v>245</v>
      </c>
      <c r="K63" s="53" t="s">
        <v>74</v>
      </c>
      <c r="L63" s="80"/>
    </row>
    <row r="64" spans="1:12" ht="15" x14ac:dyDescent="0.25">
      <c r="A64" s="21"/>
      <c r="B64" s="14"/>
      <c r="C64" s="10"/>
      <c r="D64" s="102" t="s">
        <v>24</v>
      </c>
      <c r="E64" s="97" t="s">
        <v>131</v>
      </c>
      <c r="F64" s="77">
        <v>180</v>
      </c>
      <c r="G64" s="132">
        <v>1</v>
      </c>
      <c r="H64" s="132" t="s">
        <v>119</v>
      </c>
      <c r="I64" s="132">
        <v>17</v>
      </c>
      <c r="J64" s="132">
        <v>82</v>
      </c>
      <c r="K64" s="53" t="s">
        <v>83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52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45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53</v>
      </c>
      <c r="F66" s="51">
        <v>50</v>
      </c>
      <c r="G66" s="108">
        <v>4</v>
      </c>
      <c r="H66" s="109">
        <v>0</v>
      </c>
      <c r="I66" s="109">
        <v>23</v>
      </c>
      <c r="J66" s="109">
        <v>113</v>
      </c>
      <c r="K66" s="72" t="s">
        <v>38</v>
      </c>
      <c r="L66" s="84"/>
    </row>
    <row r="67" spans="1:12" ht="15" x14ac:dyDescent="0.25">
      <c r="A67" s="21"/>
      <c r="B67" s="14"/>
      <c r="C67" s="10"/>
      <c r="D67" s="136" t="s">
        <v>115</v>
      </c>
      <c r="E67" s="97" t="s">
        <v>94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95</v>
      </c>
      <c r="L67" s="84">
        <v>124.66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15</v>
      </c>
      <c r="H70" s="86">
        <v>16</v>
      </c>
      <c r="I70" s="86">
        <f t="shared" ref="I70" si="25">SUM(I63:I69)</f>
        <v>85</v>
      </c>
      <c r="J70" s="86">
        <f>SUM(J63:J69)</f>
        <v>554</v>
      </c>
      <c r="K70" s="87"/>
      <c r="L70" s="88">
        <f t="shared" ref="L70" si="26">SUM(L63:L69)</f>
        <v>124.66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 t="s">
        <v>71</v>
      </c>
      <c r="F71" s="51">
        <v>60</v>
      </c>
      <c r="G71" s="109">
        <v>1</v>
      </c>
      <c r="H71" s="57">
        <v>4</v>
      </c>
      <c r="I71" s="57">
        <v>4</v>
      </c>
      <c r="J71" s="57">
        <v>55</v>
      </c>
      <c r="K71" s="53" t="s">
        <v>72</v>
      </c>
      <c r="L71" s="84"/>
    </row>
    <row r="72" spans="1:12" ht="15" x14ac:dyDescent="0.25">
      <c r="A72" s="21"/>
      <c r="B72" s="14"/>
      <c r="C72" s="10"/>
      <c r="D72" s="7" t="s">
        <v>27</v>
      </c>
      <c r="E72" s="49" t="s">
        <v>73</v>
      </c>
      <c r="F72" s="53">
        <v>200</v>
      </c>
      <c r="G72" s="109">
        <v>2</v>
      </c>
      <c r="H72" s="56">
        <v>5</v>
      </c>
      <c r="I72" s="56">
        <v>10</v>
      </c>
      <c r="J72" s="56">
        <v>95</v>
      </c>
      <c r="K72" s="71" t="s">
        <v>49</v>
      </c>
      <c r="L72" s="84"/>
    </row>
    <row r="73" spans="1:12" ht="15" x14ac:dyDescent="0.25">
      <c r="A73" s="21"/>
      <c r="B73" s="14"/>
      <c r="C73" s="10"/>
      <c r="D73" s="7" t="s">
        <v>28</v>
      </c>
      <c r="E73" s="97" t="s">
        <v>99</v>
      </c>
      <c r="F73" s="53">
        <v>90</v>
      </c>
      <c r="G73" s="109">
        <v>10</v>
      </c>
      <c r="H73" s="56">
        <v>13</v>
      </c>
      <c r="I73" s="56">
        <v>10</v>
      </c>
      <c r="J73" s="56">
        <v>193</v>
      </c>
      <c r="K73" s="53" t="s">
        <v>100</v>
      </c>
      <c r="L73" s="84"/>
    </row>
    <row r="74" spans="1:12" ht="15" x14ac:dyDescent="0.25">
      <c r="A74" s="21"/>
      <c r="B74" s="14"/>
      <c r="C74" s="10"/>
      <c r="D74" s="7" t="s">
        <v>29</v>
      </c>
      <c r="E74" s="49" t="s">
        <v>55</v>
      </c>
      <c r="F74" s="53">
        <v>150</v>
      </c>
      <c r="G74" s="109">
        <v>5</v>
      </c>
      <c r="H74" s="57">
        <v>3</v>
      </c>
      <c r="I74" s="57">
        <v>26</v>
      </c>
      <c r="J74" s="57">
        <v>152</v>
      </c>
      <c r="K74" s="73" t="s">
        <v>42</v>
      </c>
      <c r="L74" s="84"/>
    </row>
    <row r="75" spans="1:12" ht="15" x14ac:dyDescent="0.25">
      <c r="A75" s="21"/>
      <c r="B75" s="14"/>
      <c r="C75" s="10"/>
      <c r="D75" s="7" t="s">
        <v>22</v>
      </c>
      <c r="E75" s="49" t="s">
        <v>63</v>
      </c>
      <c r="F75" s="51">
        <v>200</v>
      </c>
      <c r="G75" s="109">
        <v>0</v>
      </c>
      <c r="H75" s="57">
        <v>0</v>
      </c>
      <c r="I75" s="57">
        <v>11</v>
      </c>
      <c r="J75" s="57">
        <v>43</v>
      </c>
      <c r="K75" s="53" t="s">
        <v>43</v>
      </c>
      <c r="L75" s="84"/>
    </row>
    <row r="76" spans="1:12" ht="15" x14ac:dyDescent="0.25">
      <c r="A76" s="21"/>
      <c r="B76" s="14"/>
      <c r="C76" s="10"/>
      <c r="D76" s="7" t="s">
        <v>30</v>
      </c>
      <c r="E76" s="49" t="s">
        <v>53</v>
      </c>
      <c r="F76" s="53">
        <v>60</v>
      </c>
      <c r="G76" s="109">
        <v>4</v>
      </c>
      <c r="H76" s="56">
        <v>0</v>
      </c>
      <c r="I76" s="56">
        <v>29</v>
      </c>
      <c r="J76" s="56">
        <v>141</v>
      </c>
      <c r="K76" s="71" t="s">
        <v>38</v>
      </c>
      <c r="L76" s="84"/>
    </row>
    <row r="77" spans="1:12" ht="15" x14ac:dyDescent="0.25">
      <c r="A77" s="21"/>
      <c r="B77" s="14"/>
      <c r="C77" s="10"/>
      <c r="D77" s="7" t="s">
        <v>31</v>
      </c>
      <c r="E77" s="49" t="s">
        <v>61</v>
      </c>
      <c r="F77" s="53">
        <v>30</v>
      </c>
      <c r="G77" s="109">
        <v>2</v>
      </c>
      <c r="H77" s="56">
        <v>0</v>
      </c>
      <c r="I77" s="56">
        <v>11</v>
      </c>
      <c r="J77" s="56">
        <v>57</v>
      </c>
      <c r="K77" s="71" t="s">
        <v>39</v>
      </c>
      <c r="L77" s="84">
        <v>124.66</v>
      </c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>
        <f>SUM(F71:F79)</f>
        <v>790</v>
      </c>
      <c r="G80" s="86">
        <f t="shared" ref="G80" si="27">SUM(G71:G79)</f>
        <v>24</v>
      </c>
      <c r="H80" s="86">
        <f t="shared" ref="H80" si="28">SUM(H71:H79)</f>
        <v>25</v>
      </c>
      <c r="I80" s="86">
        <f t="shared" ref="I80" si="29">SUM(I71:I79)</f>
        <v>101</v>
      </c>
      <c r="J80" s="86">
        <f t="shared" ref="J80:L80" si="30">SUM(J71:J79)</f>
        <v>736</v>
      </c>
      <c r="K80" s="87"/>
      <c r="L80" s="88">
        <f t="shared" si="30"/>
        <v>124.66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38" t="s">
        <v>4</v>
      </c>
      <c r="D81" s="139"/>
      <c r="E81" s="89"/>
      <c r="F81" s="90">
        <f>F70+F80</f>
        <v>1440</v>
      </c>
      <c r="G81" s="90">
        <f t="shared" ref="G81" si="31">G70+G80</f>
        <v>39</v>
      </c>
      <c r="H81" s="90">
        <f t="shared" ref="H81" si="32">H70+H80</f>
        <v>41</v>
      </c>
      <c r="I81" s="90">
        <f t="shared" ref="I81" si="33">I70+I80</f>
        <v>186</v>
      </c>
      <c r="J81" s="90">
        <f t="shared" ref="J81:L81" si="34">J70+J80</f>
        <v>1290</v>
      </c>
      <c r="K81" s="91"/>
      <c r="L81" s="92">
        <f t="shared" si="34"/>
        <v>249.32</v>
      </c>
    </row>
    <row r="82" spans="1:12" ht="15" x14ac:dyDescent="0.25">
      <c r="A82" s="18">
        <v>1</v>
      </c>
      <c r="B82" s="19">
        <v>5</v>
      </c>
      <c r="C82" s="20" t="s">
        <v>20</v>
      </c>
      <c r="D82" s="104" t="s">
        <v>21</v>
      </c>
      <c r="E82" s="97" t="s">
        <v>97</v>
      </c>
      <c r="F82" s="42">
        <v>150</v>
      </c>
      <c r="G82" s="44">
        <v>10</v>
      </c>
      <c r="H82" s="44">
        <v>12</v>
      </c>
      <c r="I82" s="44">
        <v>24</v>
      </c>
      <c r="J82" s="47">
        <v>245</v>
      </c>
      <c r="K82" s="42" t="s">
        <v>69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101</v>
      </c>
      <c r="F83" s="53">
        <v>60</v>
      </c>
      <c r="G83" s="57">
        <v>5</v>
      </c>
      <c r="H83" s="57">
        <v>7</v>
      </c>
      <c r="I83" s="57">
        <v>1</v>
      </c>
      <c r="J83" s="57">
        <v>92</v>
      </c>
      <c r="K83" s="73" t="s">
        <v>102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67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37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53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38</v>
      </c>
      <c r="L85" s="84"/>
    </row>
    <row r="86" spans="1:12" ht="15" x14ac:dyDescent="0.25">
      <c r="A86" s="21"/>
      <c r="B86" s="14"/>
      <c r="C86" s="10"/>
      <c r="D86" s="105" t="s">
        <v>26</v>
      </c>
      <c r="E86" s="97" t="s">
        <v>78</v>
      </c>
      <c r="F86" s="77">
        <v>100</v>
      </c>
      <c r="G86" s="103">
        <v>2</v>
      </c>
      <c r="H86" s="103">
        <v>0</v>
      </c>
      <c r="I86" s="103">
        <v>9</v>
      </c>
      <c r="J86" s="103">
        <v>41</v>
      </c>
      <c r="K86" s="53" t="s">
        <v>40</v>
      </c>
      <c r="L86" s="84">
        <v>124.66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5">SUM(G82:G88)</f>
        <v>20</v>
      </c>
      <c r="H89" s="86">
        <f t="shared" ref="H89" si="36">SUM(H82:H88)</f>
        <v>19</v>
      </c>
      <c r="I89" s="86">
        <f t="shared" ref="I89" si="37">SUM(I82:I88)</f>
        <v>64</v>
      </c>
      <c r="J89" s="86">
        <f t="shared" ref="J89:L89" si="38">SUM(J82:J88)</f>
        <v>516</v>
      </c>
      <c r="K89" s="87"/>
      <c r="L89" s="88">
        <f t="shared" si="38"/>
        <v>124.66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 t="s">
        <v>78</v>
      </c>
      <c r="F90" s="51">
        <v>60</v>
      </c>
      <c r="G90" s="57">
        <v>1</v>
      </c>
      <c r="H90" s="57">
        <v>0</v>
      </c>
      <c r="I90" s="57">
        <v>5</v>
      </c>
      <c r="J90" s="57">
        <v>24</v>
      </c>
      <c r="K90" s="53" t="s">
        <v>40</v>
      </c>
      <c r="L90" s="84"/>
    </row>
    <row r="91" spans="1:12" ht="15" x14ac:dyDescent="0.25">
      <c r="A91" s="21"/>
      <c r="B91" s="14"/>
      <c r="C91" s="10"/>
      <c r="D91" s="7" t="s">
        <v>27</v>
      </c>
      <c r="E91" s="49" t="s">
        <v>60</v>
      </c>
      <c r="F91" s="51">
        <v>200</v>
      </c>
      <c r="G91" s="56">
        <v>3</v>
      </c>
      <c r="H91" s="56">
        <v>8</v>
      </c>
      <c r="I91" s="56">
        <v>10</v>
      </c>
      <c r="J91" s="56">
        <v>123</v>
      </c>
      <c r="K91" s="71" t="s">
        <v>47</v>
      </c>
      <c r="L91" s="84"/>
    </row>
    <row r="92" spans="1:12" ht="15" x14ac:dyDescent="0.25">
      <c r="A92" s="21"/>
      <c r="B92" s="14"/>
      <c r="C92" s="10"/>
      <c r="D92" s="7" t="s">
        <v>28</v>
      </c>
      <c r="E92" s="49" t="s">
        <v>58</v>
      </c>
      <c r="F92" s="51">
        <v>150</v>
      </c>
      <c r="G92" s="56">
        <v>13</v>
      </c>
      <c r="H92" s="56">
        <v>15</v>
      </c>
      <c r="I92" s="56">
        <v>32</v>
      </c>
      <c r="J92" s="56">
        <v>310</v>
      </c>
      <c r="K92" s="53" t="s">
        <v>46</v>
      </c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 t="s">
        <v>52</v>
      </c>
      <c r="F94" s="51">
        <v>200</v>
      </c>
      <c r="G94" s="56">
        <v>0</v>
      </c>
      <c r="H94" s="56">
        <v>0</v>
      </c>
      <c r="I94" s="56">
        <v>11</v>
      </c>
      <c r="J94" s="56">
        <v>43</v>
      </c>
      <c r="K94" s="53" t="s">
        <v>45</v>
      </c>
      <c r="L94" s="84"/>
    </row>
    <row r="95" spans="1:12" ht="15" x14ac:dyDescent="0.25">
      <c r="A95" s="21"/>
      <c r="B95" s="14"/>
      <c r="C95" s="10"/>
      <c r="D95" s="7" t="s">
        <v>30</v>
      </c>
      <c r="E95" s="49" t="s">
        <v>53</v>
      </c>
      <c r="F95" s="51">
        <v>50</v>
      </c>
      <c r="G95" s="56">
        <v>4</v>
      </c>
      <c r="H95" s="56">
        <v>0</v>
      </c>
      <c r="I95" s="56">
        <v>23</v>
      </c>
      <c r="J95" s="56">
        <v>114</v>
      </c>
      <c r="K95" s="71" t="s">
        <v>38</v>
      </c>
      <c r="L95" s="84"/>
    </row>
    <row r="96" spans="1:12" ht="15" x14ac:dyDescent="0.25">
      <c r="A96" s="21"/>
      <c r="B96" s="14"/>
      <c r="C96" s="10"/>
      <c r="D96" s="7" t="s">
        <v>31</v>
      </c>
      <c r="E96" s="49" t="s">
        <v>61</v>
      </c>
      <c r="F96" s="51">
        <v>50</v>
      </c>
      <c r="G96" s="56">
        <v>2</v>
      </c>
      <c r="H96" s="56">
        <v>0</v>
      </c>
      <c r="I96" s="56">
        <v>19</v>
      </c>
      <c r="J96" s="56">
        <v>96</v>
      </c>
      <c r="K96" s="71" t="s">
        <v>39</v>
      </c>
      <c r="L96" s="84">
        <v>124.66</v>
      </c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>
        <f>SUM(F90:F98)</f>
        <v>710</v>
      </c>
      <c r="G99" s="86">
        <f t="shared" ref="G99" si="39">SUM(G90:G98)</f>
        <v>23</v>
      </c>
      <c r="H99" s="86">
        <f t="shared" ref="H99" si="40">SUM(H90:H98)</f>
        <v>23</v>
      </c>
      <c r="I99" s="86">
        <f t="shared" ref="I99" si="41">SUM(I90:I98)</f>
        <v>100</v>
      </c>
      <c r="J99" s="86">
        <f t="shared" ref="J99:L99" si="42">SUM(J90:J98)</f>
        <v>710</v>
      </c>
      <c r="K99" s="87"/>
      <c r="L99" s="88">
        <f t="shared" si="42"/>
        <v>124.66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38" t="s">
        <v>4</v>
      </c>
      <c r="D100" s="139"/>
      <c r="E100" s="89"/>
      <c r="F100" s="90">
        <f>F89+F99</f>
        <v>1260</v>
      </c>
      <c r="G100" s="90">
        <f t="shared" ref="G100" si="43">G89+G99</f>
        <v>43</v>
      </c>
      <c r="H100" s="90">
        <f t="shared" ref="H100" si="44">H89+H99</f>
        <v>42</v>
      </c>
      <c r="I100" s="90">
        <f t="shared" ref="I100" si="45">I89+I99</f>
        <v>164</v>
      </c>
      <c r="J100" s="90">
        <f t="shared" ref="J100:L100" si="46">J89+J99</f>
        <v>1226</v>
      </c>
      <c r="K100" s="91"/>
      <c r="L100" s="92">
        <f t="shared" si="46"/>
        <v>249.32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99</v>
      </c>
      <c r="F101" s="51">
        <v>90</v>
      </c>
      <c r="G101" s="57">
        <v>10</v>
      </c>
      <c r="H101" s="57">
        <v>13</v>
      </c>
      <c r="I101" s="57">
        <v>9</v>
      </c>
      <c r="J101" s="57">
        <v>193</v>
      </c>
      <c r="K101" s="53" t="s">
        <v>100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55</v>
      </c>
      <c r="F102" s="53">
        <v>150</v>
      </c>
      <c r="G102" s="57">
        <v>5</v>
      </c>
      <c r="H102" s="57">
        <v>3</v>
      </c>
      <c r="I102" s="57">
        <v>26</v>
      </c>
      <c r="J102" s="57">
        <v>152</v>
      </c>
      <c r="K102" s="73" t="s">
        <v>42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70</v>
      </c>
      <c r="F103" s="51">
        <v>200</v>
      </c>
      <c r="G103" s="57">
        <v>0</v>
      </c>
      <c r="H103" s="57">
        <v>0</v>
      </c>
      <c r="I103" s="57">
        <v>11</v>
      </c>
      <c r="J103" s="57">
        <v>42</v>
      </c>
      <c r="K103" s="53" t="s">
        <v>45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64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38</v>
      </c>
      <c r="L104" s="84">
        <v>124.66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7">SUM(G101:G107)</f>
        <v>20</v>
      </c>
      <c r="H108" s="86">
        <f t="shared" si="47"/>
        <v>16</v>
      </c>
      <c r="I108" s="86">
        <f t="shared" si="47"/>
        <v>75</v>
      </c>
      <c r="J108" s="86">
        <f t="shared" si="47"/>
        <v>528</v>
      </c>
      <c r="K108" s="87"/>
      <c r="L108" s="88">
        <f t="shared" ref="L108" si="48">SUM(L101:L107)</f>
        <v>124.66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 t="s">
        <v>132</v>
      </c>
      <c r="F109" s="53">
        <v>60</v>
      </c>
      <c r="G109" s="57">
        <v>1</v>
      </c>
      <c r="H109" s="57">
        <v>0</v>
      </c>
      <c r="I109" s="57">
        <v>1</v>
      </c>
      <c r="J109" s="57">
        <v>9</v>
      </c>
      <c r="K109" s="53" t="s">
        <v>133</v>
      </c>
      <c r="L109" s="84"/>
    </row>
    <row r="110" spans="1:12" ht="15" x14ac:dyDescent="0.25">
      <c r="A110" s="21"/>
      <c r="B110" s="14"/>
      <c r="C110" s="10"/>
      <c r="D110" s="7" t="s">
        <v>27</v>
      </c>
      <c r="E110" s="49" t="s">
        <v>81</v>
      </c>
      <c r="F110" s="53">
        <v>200</v>
      </c>
      <c r="G110" s="56">
        <v>1</v>
      </c>
      <c r="H110" s="56">
        <v>9</v>
      </c>
      <c r="I110" s="56">
        <v>8</v>
      </c>
      <c r="J110" s="56">
        <v>118</v>
      </c>
      <c r="K110" s="71" t="s">
        <v>51</v>
      </c>
      <c r="L110" s="84"/>
    </row>
    <row r="111" spans="1:12" ht="15" x14ac:dyDescent="0.25">
      <c r="A111" s="21"/>
      <c r="B111" s="14"/>
      <c r="C111" s="10"/>
      <c r="D111" s="7" t="s">
        <v>28</v>
      </c>
      <c r="E111" s="64" t="s">
        <v>103</v>
      </c>
      <c r="F111" s="58">
        <v>90</v>
      </c>
      <c r="G111" s="65">
        <v>11</v>
      </c>
      <c r="H111" s="57">
        <v>9</v>
      </c>
      <c r="I111" s="65">
        <v>13</v>
      </c>
      <c r="J111" s="66">
        <v>176</v>
      </c>
      <c r="K111" s="67" t="s">
        <v>48</v>
      </c>
      <c r="L111" s="84"/>
    </row>
    <row r="112" spans="1:12" ht="15" x14ac:dyDescent="0.25">
      <c r="A112" s="21"/>
      <c r="B112" s="14"/>
      <c r="C112" s="10"/>
      <c r="D112" s="7" t="s">
        <v>29</v>
      </c>
      <c r="E112" s="49" t="s">
        <v>113</v>
      </c>
      <c r="F112" s="53">
        <v>150</v>
      </c>
      <c r="G112" s="57">
        <v>4</v>
      </c>
      <c r="H112" s="57">
        <v>4</v>
      </c>
      <c r="I112" s="57">
        <v>39</v>
      </c>
      <c r="J112" s="57">
        <v>210</v>
      </c>
      <c r="K112" s="73" t="s">
        <v>76</v>
      </c>
      <c r="L112" s="84"/>
    </row>
    <row r="113" spans="1:12" ht="15" x14ac:dyDescent="0.25">
      <c r="A113" s="21"/>
      <c r="B113" s="14"/>
      <c r="C113" s="10"/>
      <c r="D113" s="7" t="s">
        <v>22</v>
      </c>
      <c r="E113" s="49" t="s">
        <v>63</v>
      </c>
      <c r="F113" s="51">
        <v>200</v>
      </c>
      <c r="G113" s="57">
        <v>0</v>
      </c>
      <c r="H113" s="57">
        <v>0</v>
      </c>
      <c r="I113" s="57">
        <v>11</v>
      </c>
      <c r="J113" s="57">
        <v>43</v>
      </c>
      <c r="K113" s="53" t="s">
        <v>43</v>
      </c>
      <c r="L113" s="84"/>
    </row>
    <row r="114" spans="1:12" ht="15" x14ac:dyDescent="0.25">
      <c r="A114" s="21"/>
      <c r="B114" s="14"/>
      <c r="C114" s="10"/>
      <c r="D114" s="7" t="s">
        <v>30</v>
      </c>
      <c r="E114" s="49" t="s">
        <v>53</v>
      </c>
      <c r="F114" s="53">
        <v>30</v>
      </c>
      <c r="G114" s="56">
        <v>2</v>
      </c>
      <c r="H114" s="56">
        <v>0</v>
      </c>
      <c r="I114" s="56">
        <v>14</v>
      </c>
      <c r="J114" s="56">
        <v>71</v>
      </c>
      <c r="K114" s="74" t="s">
        <v>38</v>
      </c>
      <c r="L114" s="84"/>
    </row>
    <row r="115" spans="1:12" ht="15" x14ac:dyDescent="0.25">
      <c r="A115" s="21"/>
      <c r="B115" s="14"/>
      <c r="C115" s="10"/>
      <c r="D115" s="7" t="s">
        <v>31</v>
      </c>
      <c r="E115" s="49" t="s">
        <v>61</v>
      </c>
      <c r="F115" s="53">
        <v>40</v>
      </c>
      <c r="G115" s="56">
        <v>2</v>
      </c>
      <c r="H115" s="56">
        <v>1</v>
      </c>
      <c r="I115" s="56">
        <v>15</v>
      </c>
      <c r="J115" s="56">
        <v>77</v>
      </c>
      <c r="K115" s="74" t="s">
        <v>39</v>
      </c>
      <c r="L115" s="84"/>
    </row>
    <row r="116" spans="1:12" ht="15" x14ac:dyDescent="0.25">
      <c r="A116" s="21"/>
      <c r="B116" s="14"/>
      <c r="C116" s="10"/>
      <c r="D116" s="106" t="s">
        <v>104</v>
      </c>
      <c r="E116" s="97" t="s">
        <v>105</v>
      </c>
      <c r="F116" s="82">
        <v>200</v>
      </c>
      <c r="G116" s="96">
        <v>1</v>
      </c>
      <c r="H116" s="96">
        <v>0</v>
      </c>
      <c r="I116" s="96">
        <v>20</v>
      </c>
      <c r="J116" s="96">
        <v>83</v>
      </c>
      <c r="K116" s="53" t="s">
        <v>106</v>
      </c>
      <c r="L116" s="84">
        <v>124.66</v>
      </c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>
        <f>SUM(F109:F117)</f>
        <v>970</v>
      </c>
      <c r="G118" s="86">
        <f t="shared" ref="G118:J118" si="49">SUM(G109:G117)</f>
        <v>22</v>
      </c>
      <c r="H118" s="86">
        <f t="shared" si="49"/>
        <v>23</v>
      </c>
      <c r="I118" s="86">
        <f t="shared" si="49"/>
        <v>121</v>
      </c>
      <c r="J118" s="86">
        <f t="shared" si="49"/>
        <v>787</v>
      </c>
      <c r="K118" s="87"/>
      <c r="L118" s="88">
        <f t="shared" ref="L118" si="50">SUM(L109:L117)</f>
        <v>124.66</v>
      </c>
    </row>
    <row r="119" spans="1:12" ht="15.75" thickBot="1" x14ac:dyDescent="0.25">
      <c r="A119" s="26">
        <f>A101</f>
        <v>2</v>
      </c>
      <c r="B119" s="27">
        <f>B101</f>
        <v>1</v>
      </c>
      <c r="C119" s="138" t="s">
        <v>4</v>
      </c>
      <c r="D119" s="139"/>
      <c r="E119" s="89"/>
      <c r="F119" s="90">
        <f>F108+F118</f>
        <v>1470</v>
      </c>
      <c r="G119" s="90">
        <f t="shared" ref="G119" si="51">G108+G118</f>
        <v>42</v>
      </c>
      <c r="H119" s="90">
        <f t="shared" ref="H119" si="52">H108+H118</f>
        <v>39</v>
      </c>
      <c r="I119" s="90">
        <f t="shared" ref="I119" si="53">I108+I118</f>
        <v>196</v>
      </c>
      <c r="J119" s="90">
        <f t="shared" ref="J119:L119" si="54">J108+J118</f>
        <v>1315</v>
      </c>
      <c r="K119" s="91"/>
      <c r="L119" s="92">
        <f t="shared" si="54"/>
        <v>249.32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107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108</v>
      </c>
      <c r="L120" s="80"/>
    </row>
    <row r="121" spans="1:12" ht="15" x14ac:dyDescent="0.25">
      <c r="A121" s="13"/>
      <c r="B121" s="14"/>
      <c r="C121" s="10"/>
      <c r="D121" s="107" t="s">
        <v>23</v>
      </c>
      <c r="E121" s="97" t="s">
        <v>114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109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59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37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53</v>
      </c>
      <c r="F123" s="51">
        <v>50</v>
      </c>
      <c r="G123" s="57">
        <v>3</v>
      </c>
      <c r="H123" s="57">
        <v>0</v>
      </c>
      <c r="I123" s="57">
        <v>23</v>
      </c>
      <c r="J123" s="57">
        <v>114</v>
      </c>
      <c r="K123" s="53" t="s">
        <v>38</v>
      </c>
      <c r="L123" s="84">
        <v>124.66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5">SUM(G120:G126)</f>
        <v>15</v>
      </c>
      <c r="H127" s="86">
        <f t="shared" si="55"/>
        <v>15</v>
      </c>
      <c r="I127" s="86">
        <f t="shared" si="55"/>
        <v>81</v>
      </c>
      <c r="J127" s="86">
        <f t="shared" si="55"/>
        <v>527</v>
      </c>
      <c r="K127" s="87"/>
      <c r="L127" s="88">
        <f t="shared" ref="L127" si="56">SUM(L120:L126)</f>
        <v>124.66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 t="s">
        <v>128</v>
      </c>
      <c r="F128" s="51">
        <v>60</v>
      </c>
      <c r="G128" s="57">
        <v>1</v>
      </c>
      <c r="H128" s="57">
        <v>4</v>
      </c>
      <c r="I128" s="57">
        <v>1</v>
      </c>
      <c r="J128" s="57">
        <v>40</v>
      </c>
      <c r="K128" s="53" t="s">
        <v>129</v>
      </c>
      <c r="L128" s="84"/>
    </row>
    <row r="129" spans="1:12" ht="15" x14ac:dyDescent="0.25">
      <c r="A129" s="13"/>
      <c r="B129" s="14"/>
      <c r="C129" s="10"/>
      <c r="D129" s="7" t="s">
        <v>27</v>
      </c>
      <c r="E129" s="97" t="s">
        <v>110</v>
      </c>
      <c r="F129" s="51">
        <v>200</v>
      </c>
      <c r="G129" s="56">
        <v>5</v>
      </c>
      <c r="H129" s="56">
        <v>10</v>
      </c>
      <c r="I129" s="56">
        <v>17</v>
      </c>
      <c r="J129" s="56">
        <v>176</v>
      </c>
      <c r="K129" s="71" t="s">
        <v>36</v>
      </c>
      <c r="L129" s="84"/>
    </row>
    <row r="130" spans="1:12" ht="15" x14ac:dyDescent="0.25">
      <c r="A130" s="13"/>
      <c r="B130" s="14"/>
      <c r="C130" s="10"/>
      <c r="D130" s="7" t="s">
        <v>28</v>
      </c>
      <c r="E130" s="49" t="s">
        <v>68</v>
      </c>
      <c r="F130" s="51">
        <v>150</v>
      </c>
      <c r="G130" s="56">
        <v>10</v>
      </c>
      <c r="H130" s="56">
        <v>12</v>
      </c>
      <c r="I130" s="56">
        <v>24</v>
      </c>
      <c r="J130" s="56">
        <v>246</v>
      </c>
      <c r="K130" s="53" t="s">
        <v>69</v>
      </c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 t="s">
        <v>52</v>
      </c>
      <c r="F132" s="51">
        <v>200</v>
      </c>
      <c r="G132" s="56">
        <v>0</v>
      </c>
      <c r="H132" s="56">
        <v>0</v>
      </c>
      <c r="I132" s="56">
        <v>11</v>
      </c>
      <c r="J132" s="56">
        <v>42</v>
      </c>
      <c r="K132" s="53" t="s">
        <v>45</v>
      </c>
      <c r="L132" s="84"/>
    </row>
    <row r="133" spans="1:12" ht="15" x14ac:dyDescent="0.25">
      <c r="A133" s="13"/>
      <c r="B133" s="14"/>
      <c r="C133" s="10"/>
      <c r="D133" s="7" t="s">
        <v>30</v>
      </c>
      <c r="E133" s="49" t="s">
        <v>53</v>
      </c>
      <c r="F133" s="51">
        <v>40</v>
      </c>
      <c r="G133" s="56">
        <v>3</v>
      </c>
      <c r="H133" s="56">
        <v>0</v>
      </c>
      <c r="I133" s="56">
        <v>19</v>
      </c>
      <c r="J133" s="56">
        <v>94</v>
      </c>
      <c r="K133" s="71" t="s">
        <v>38</v>
      </c>
      <c r="L133" s="84"/>
    </row>
    <row r="134" spans="1:12" ht="15" x14ac:dyDescent="0.25">
      <c r="A134" s="13"/>
      <c r="B134" s="14"/>
      <c r="C134" s="10"/>
      <c r="D134" s="7" t="s">
        <v>31</v>
      </c>
      <c r="E134" s="60" t="s">
        <v>61</v>
      </c>
      <c r="F134" s="69">
        <v>60</v>
      </c>
      <c r="G134" s="61">
        <v>4</v>
      </c>
      <c r="H134" s="61">
        <v>1</v>
      </c>
      <c r="I134" s="61">
        <v>24</v>
      </c>
      <c r="J134" s="61">
        <v>118</v>
      </c>
      <c r="K134" s="71" t="s">
        <v>39</v>
      </c>
      <c r="L134" s="84">
        <v>124.66</v>
      </c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>
        <f>SUM(F128:F136)</f>
        <v>710</v>
      </c>
      <c r="G137" s="86">
        <f t="shared" ref="G137:J137" si="57">SUM(G128:G136)</f>
        <v>23</v>
      </c>
      <c r="H137" s="86">
        <f t="shared" si="57"/>
        <v>27</v>
      </c>
      <c r="I137" s="86">
        <f t="shared" si="57"/>
        <v>96</v>
      </c>
      <c r="J137" s="86">
        <f t="shared" si="57"/>
        <v>716</v>
      </c>
      <c r="K137" s="87"/>
      <c r="L137" s="88">
        <f t="shared" ref="L137" si="58">SUM(L128:L136)</f>
        <v>124.66</v>
      </c>
    </row>
    <row r="138" spans="1:12" ht="15.75" thickBot="1" x14ac:dyDescent="0.25">
      <c r="A138" s="28">
        <f>A120</f>
        <v>2</v>
      </c>
      <c r="B138" s="28">
        <f>B120</f>
        <v>2</v>
      </c>
      <c r="C138" s="138" t="s">
        <v>4</v>
      </c>
      <c r="D138" s="139"/>
      <c r="E138" s="89"/>
      <c r="F138" s="90">
        <f>F127+F137</f>
        <v>1210</v>
      </c>
      <c r="G138" s="90">
        <f t="shared" ref="G138" si="59">G127+G137</f>
        <v>38</v>
      </c>
      <c r="H138" s="90">
        <f t="shared" ref="H138" si="60">H127+H137</f>
        <v>42</v>
      </c>
      <c r="I138" s="90">
        <f t="shared" ref="I138" si="61">I127+I137</f>
        <v>177</v>
      </c>
      <c r="J138" s="90">
        <f t="shared" ref="J138:L138" si="62">J127+J137</f>
        <v>1243</v>
      </c>
      <c r="K138" s="91"/>
      <c r="L138" s="92">
        <f t="shared" si="62"/>
        <v>249.32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84</v>
      </c>
      <c r="F139" s="51">
        <v>180</v>
      </c>
      <c r="G139" s="57">
        <v>9</v>
      </c>
      <c r="H139" s="57">
        <v>14</v>
      </c>
      <c r="I139" s="57">
        <v>46</v>
      </c>
      <c r="J139" s="57">
        <v>357</v>
      </c>
      <c r="K139" s="53" t="s">
        <v>85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63</v>
      </c>
      <c r="F141" s="51">
        <v>200</v>
      </c>
      <c r="G141" s="57">
        <v>0</v>
      </c>
      <c r="H141" s="57">
        <v>0</v>
      </c>
      <c r="I141" s="57">
        <v>11</v>
      </c>
      <c r="J141" s="57">
        <v>42</v>
      </c>
      <c r="K141" s="53" t="s">
        <v>43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53</v>
      </c>
      <c r="F142" s="51">
        <v>60</v>
      </c>
      <c r="G142" s="57">
        <v>5</v>
      </c>
      <c r="H142" s="57">
        <v>1</v>
      </c>
      <c r="I142" s="57">
        <v>29</v>
      </c>
      <c r="J142" s="57">
        <v>141</v>
      </c>
      <c r="K142" s="53" t="s">
        <v>38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132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133</v>
      </c>
      <c r="L143" s="84">
        <v>124.66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3">SUM(G139:G145)</f>
        <v>15</v>
      </c>
      <c r="H146" s="86">
        <f t="shared" si="63"/>
        <v>15</v>
      </c>
      <c r="I146" s="86">
        <f t="shared" si="63"/>
        <v>87</v>
      </c>
      <c r="J146" s="86">
        <f t="shared" si="63"/>
        <v>549</v>
      </c>
      <c r="K146" s="87"/>
      <c r="L146" s="88">
        <f t="shared" ref="L146" si="64">SUM(L139:L145)</f>
        <v>124.66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 t="s">
        <v>116</v>
      </c>
      <c r="F147" s="52">
        <v>60</v>
      </c>
      <c r="G147" s="54">
        <v>0</v>
      </c>
      <c r="H147" s="54">
        <v>0</v>
      </c>
      <c r="I147" s="55">
        <v>1</v>
      </c>
      <c r="J147" s="54">
        <v>8</v>
      </c>
      <c r="K147" s="52" t="s">
        <v>117</v>
      </c>
      <c r="L147" s="84"/>
    </row>
    <row r="148" spans="1:12" ht="15" x14ac:dyDescent="0.25">
      <c r="A148" s="21"/>
      <c r="B148" s="14"/>
      <c r="C148" s="10"/>
      <c r="D148" s="7" t="s">
        <v>27</v>
      </c>
      <c r="E148" s="49" t="s">
        <v>77</v>
      </c>
      <c r="F148" s="53">
        <v>200</v>
      </c>
      <c r="G148" s="56">
        <v>6</v>
      </c>
      <c r="H148" s="56">
        <v>8</v>
      </c>
      <c r="I148" s="56">
        <v>15</v>
      </c>
      <c r="J148" s="56">
        <v>157</v>
      </c>
      <c r="K148" s="71" t="s">
        <v>41</v>
      </c>
      <c r="L148" s="84"/>
    </row>
    <row r="149" spans="1:12" ht="15" x14ac:dyDescent="0.25">
      <c r="A149" s="21"/>
      <c r="B149" s="14"/>
      <c r="C149" s="10"/>
      <c r="D149" s="7" t="s">
        <v>28</v>
      </c>
      <c r="E149" s="49" t="s">
        <v>58</v>
      </c>
      <c r="F149" s="53">
        <v>150</v>
      </c>
      <c r="G149" s="56">
        <v>13</v>
      </c>
      <c r="H149" s="56">
        <v>15</v>
      </c>
      <c r="I149" s="56">
        <v>32</v>
      </c>
      <c r="J149" s="56">
        <v>310</v>
      </c>
      <c r="K149" s="53" t="s">
        <v>46</v>
      </c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 t="s">
        <v>67</v>
      </c>
      <c r="F151" s="58">
        <v>200</v>
      </c>
      <c r="G151" s="59">
        <v>0</v>
      </c>
      <c r="H151" s="59">
        <v>0</v>
      </c>
      <c r="I151" s="59">
        <v>11</v>
      </c>
      <c r="J151" s="59">
        <v>44</v>
      </c>
      <c r="K151" s="53" t="s">
        <v>37</v>
      </c>
      <c r="L151" s="84"/>
    </row>
    <row r="152" spans="1:12" ht="15" x14ac:dyDescent="0.25">
      <c r="A152" s="21"/>
      <c r="B152" s="14"/>
      <c r="C152" s="10"/>
      <c r="D152" s="7" t="s">
        <v>30</v>
      </c>
      <c r="E152" s="49" t="s">
        <v>53</v>
      </c>
      <c r="F152" s="53">
        <v>40</v>
      </c>
      <c r="G152" s="56">
        <v>3</v>
      </c>
      <c r="H152" s="56">
        <v>0</v>
      </c>
      <c r="I152" s="56">
        <v>19</v>
      </c>
      <c r="J152" s="56">
        <v>94</v>
      </c>
      <c r="K152" s="71" t="s">
        <v>38</v>
      </c>
      <c r="L152" s="84"/>
    </row>
    <row r="153" spans="1:12" ht="15" x14ac:dyDescent="0.25">
      <c r="A153" s="21"/>
      <c r="B153" s="14"/>
      <c r="C153" s="10"/>
      <c r="D153" s="7" t="s">
        <v>31</v>
      </c>
      <c r="E153" s="49" t="s">
        <v>61</v>
      </c>
      <c r="F153" s="53">
        <v>50</v>
      </c>
      <c r="G153" s="56">
        <v>3</v>
      </c>
      <c r="H153" s="56">
        <v>0</v>
      </c>
      <c r="I153" s="56">
        <v>19</v>
      </c>
      <c r="J153" s="56">
        <v>95</v>
      </c>
      <c r="K153" s="71" t="s">
        <v>39</v>
      </c>
      <c r="L153" s="84">
        <v>124.66</v>
      </c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>
        <f>SUM(F147:F155)</f>
        <v>700</v>
      </c>
      <c r="G156" s="86">
        <f t="shared" ref="G156:J156" si="65">SUM(G147:G155)</f>
        <v>25</v>
      </c>
      <c r="H156" s="86">
        <f t="shared" si="65"/>
        <v>23</v>
      </c>
      <c r="I156" s="86">
        <f t="shared" si="65"/>
        <v>97</v>
      </c>
      <c r="J156" s="86">
        <f t="shared" si="65"/>
        <v>708</v>
      </c>
      <c r="K156" s="87"/>
      <c r="L156" s="88">
        <f t="shared" ref="L156" si="66">SUM(L147:L155)</f>
        <v>124.66</v>
      </c>
    </row>
    <row r="157" spans="1:12" ht="15.75" thickBot="1" x14ac:dyDescent="0.25">
      <c r="A157" s="26">
        <f>A139</f>
        <v>2</v>
      </c>
      <c r="B157" s="27">
        <f>B139</f>
        <v>3</v>
      </c>
      <c r="C157" s="138" t="s">
        <v>4</v>
      </c>
      <c r="D157" s="139"/>
      <c r="E157" s="89"/>
      <c r="F157" s="90">
        <f>F146+F156</f>
        <v>1200</v>
      </c>
      <c r="G157" s="90">
        <f t="shared" ref="G157" si="67">G146+G156</f>
        <v>40</v>
      </c>
      <c r="H157" s="90">
        <f t="shared" ref="H157" si="68">H146+H156</f>
        <v>38</v>
      </c>
      <c r="I157" s="90">
        <f t="shared" ref="I157" si="69">I146+I156</f>
        <v>184</v>
      </c>
      <c r="J157" s="90">
        <f t="shared" ref="J157:L157" si="70">J146+J156</f>
        <v>1257</v>
      </c>
      <c r="K157" s="91"/>
      <c r="L157" s="92">
        <f t="shared" si="70"/>
        <v>249.32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4" t="s">
        <v>21</v>
      </c>
      <c r="E158" s="64" t="s">
        <v>103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48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55</v>
      </c>
      <c r="F159" s="53">
        <v>150</v>
      </c>
      <c r="G159" s="57">
        <v>6</v>
      </c>
      <c r="H159" s="57">
        <v>3</v>
      </c>
      <c r="I159" s="57">
        <v>26</v>
      </c>
      <c r="J159" s="57">
        <v>152</v>
      </c>
      <c r="K159" s="73" t="s">
        <v>42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70</v>
      </c>
      <c r="F160" s="51">
        <v>200</v>
      </c>
      <c r="G160" s="57">
        <v>0</v>
      </c>
      <c r="H160" s="57">
        <v>0</v>
      </c>
      <c r="I160" s="57">
        <v>11</v>
      </c>
      <c r="J160" s="57">
        <v>43</v>
      </c>
      <c r="K160" s="53" t="s">
        <v>45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53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38</v>
      </c>
      <c r="L161" s="84"/>
    </row>
    <row r="162" spans="1:12" ht="15" x14ac:dyDescent="0.25">
      <c r="A162" s="21"/>
      <c r="B162" s="14"/>
      <c r="C162" s="10"/>
      <c r="D162" s="106" t="s">
        <v>104</v>
      </c>
      <c r="E162" s="97" t="s">
        <v>105</v>
      </c>
      <c r="F162" s="77">
        <v>200</v>
      </c>
      <c r="G162" s="103">
        <v>1</v>
      </c>
      <c r="H162" s="103">
        <v>0</v>
      </c>
      <c r="I162" s="103">
        <v>20</v>
      </c>
      <c r="J162" s="103">
        <v>83</v>
      </c>
      <c r="K162" s="53" t="s">
        <v>106</v>
      </c>
      <c r="L162" s="84"/>
    </row>
    <row r="163" spans="1:12" ht="15" x14ac:dyDescent="0.25">
      <c r="A163" s="21"/>
      <c r="B163" s="14"/>
      <c r="C163" s="10"/>
      <c r="D163" s="136" t="s">
        <v>115</v>
      </c>
      <c r="E163" s="97" t="s">
        <v>94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95</v>
      </c>
      <c r="L163" s="84">
        <v>124.66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71">SUM(G158:G164)</f>
        <v>20</v>
      </c>
      <c r="H165" s="86">
        <f t="shared" si="71"/>
        <v>16</v>
      </c>
      <c r="I165" s="86">
        <f t="shared" si="71"/>
        <v>86</v>
      </c>
      <c r="J165" s="86">
        <f t="shared" si="71"/>
        <v>572</v>
      </c>
      <c r="K165" s="87"/>
      <c r="L165" s="88">
        <f t="shared" ref="L165" si="72">SUM(L158:L164)</f>
        <v>124.66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 t="s">
        <v>78</v>
      </c>
      <c r="F166" s="53">
        <v>60</v>
      </c>
      <c r="G166" s="57">
        <v>1</v>
      </c>
      <c r="H166" s="57">
        <v>0</v>
      </c>
      <c r="I166" s="57">
        <v>5</v>
      </c>
      <c r="J166" s="57">
        <v>25</v>
      </c>
      <c r="K166" s="53" t="s">
        <v>40</v>
      </c>
      <c r="L166" s="84"/>
    </row>
    <row r="167" spans="1:12" ht="15" x14ac:dyDescent="0.25">
      <c r="A167" s="21"/>
      <c r="B167" s="14"/>
      <c r="C167" s="10"/>
      <c r="D167" s="7" t="s">
        <v>27</v>
      </c>
      <c r="E167" s="49" t="s">
        <v>60</v>
      </c>
      <c r="F167" s="53">
        <v>200</v>
      </c>
      <c r="G167" s="56">
        <v>2</v>
      </c>
      <c r="H167" s="56">
        <v>8</v>
      </c>
      <c r="I167" s="56">
        <v>10</v>
      </c>
      <c r="J167" s="56">
        <v>123</v>
      </c>
      <c r="K167" s="71" t="s">
        <v>47</v>
      </c>
      <c r="L167" s="84"/>
    </row>
    <row r="168" spans="1:12" ht="15" x14ac:dyDescent="0.25">
      <c r="A168" s="21"/>
      <c r="B168" s="14"/>
      <c r="C168" s="10"/>
      <c r="D168" s="7" t="s">
        <v>28</v>
      </c>
      <c r="E168" s="49" t="s">
        <v>79</v>
      </c>
      <c r="F168" s="53">
        <v>200</v>
      </c>
      <c r="G168" s="56">
        <v>15</v>
      </c>
      <c r="H168" s="56">
        <v>18</v>
      </c>
      <c r="I168" s="56">
        <v>52</v>
      </c>
      <c r="J168" s="56">
        <v>431</v>
      </c>
      <c r="K168" s="71" t="s">
        <v>80</v>
      </c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 t="s">
        <v>63</v>
      </c>
      <c r="F170" s="51">
        <v>200</v>
      </c>
      <c r="G170" s="57">
        <v>0</v>
      </c>
      <c r="H170" s="57">
        <v>0</v>
      </c>
      <c r="I170" s="57">
        <v>11</v>
      </c>
      <c r="J170" s="57">
        <v>43</v>
      </c>
      <c r="K170" s="53" t="s">
        <v>43</v>
      </c>
      <c r="L170" s="84"/>
    </row>
    <row r="171" spans="1:12" ht="15" x14ac:dyDescent="0.25">
      <c r="A171" s="21"/>
      <c r="B171" s="14"/>
      <c r="C171" s="10"/>
      <c r="D171" s="7" t="s">
        <v>30</v>
      </c>
      <c r="E171" s="49" t="s">
        <v>64</v>
      </c>
      <c r="F171" s="53">
        <v>20</v>
      </c>
      <c r="G171" s="56">
        <v>2</v>
      </c>
      <c r="H171" s="56">
        <v>0</v>
      </c>
      <c r="I171" s="56">
        <v>10</v>
      </c>
      <c r="J171" s="56">
        <v>47</v>
      </c>
      <c r="K171" s="71" t="s">
        <v>38</v>
      </c>
      <c r="L171" s="84"/>
    </row>
    <row r="172" spans="1:12" ht="15" x14ac:dyDescent="0.25">
      <c r="A172" s="21"/>
      <c r="B172" s="14"/>
      <c r="C172" s="10"/>
      <c r="D172" s="7" t="s">
        <v>31</v>
      </c>
      <c r="E172" s="49" t="s">
        <v>61</v>
      </c>
      <c r="F172" s="53">
        <v>30</v>
      </c>
      <c r="G172" s="56">
        <v>2</v>
      </c>
      <c r="H172" s="56">
        <v>0</v>
      </c>
      <c r="I172" s="56">
        <v>11</v>
      </c>
      <c r="J172" s="56">
        <v>57</v>
      </c>
      <c r="K172" s="71" t="s">
        <v>39</v>
      </c>
      <c r="L172" s="84">
        <v>124.66</v>
      </c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50</v>
      </c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>
        <f>SUM(F166:F174)</f>
        <v>710</v>
      </c>
      <c r="G175" s="86">
        <f t="shared" ref="G175:J175" si="73">SUM(G166:G174)</f>
        <v>22</v>
      </c>
      <c r="H175" s="86">
        <f t="shared" si="73"/>
        <v>26</v>
      </c>
      <c r="I175" s="86">
        <f t="shared" si="73"/>
        <v>99</v>
      </c>
      <c r="J175" s="86">
        <f t="shared" si="73"/>
        <v>726</v>
      </c>
      <c r="K175" s="87"/>
      <c r="L175" s="88">
        <f t="shared" ref="L175" si="74">SUM(L166:L174)</f>
        <v>124.66</v>
      </c>
    </row>
    <row r="176" spans="1:12" ht="15.75" thickBot="1" x14ac:dyDescent="0.25">
      <c r="A176" s="26">
        <f>A158</f>
        <v>2</v>
      </c>
      <c r="B176" s="27">
        <f>B158</f>
        <v>4</v>
      </c>
      <c r="C176" s="138" t="s">
        <v>4</v>
      </c>
      <c r="D176" s="139"/>
      <c r="E176" s="89"/>
      <c r="F176" s="90">
        <f>F165+F175</f>
        <v>1390</v>
      </c>
      <c r="G176" s="90">
        <f t="shared" ref="G176" si="75">G165+G175</f>
        <v>42</v>
      </c>
      <c r="H176" s="90">
        <f t="shared" ref="H176" si="76">H165+H175</f>
        <v>42</v>
      </c>
      <c r="I176" s="90">
        <f t="shared" ref="I176" si="77">I165+I175</f>
        <v>185</v>
      </c>
      <c r="J176" s="90">
        <f t="shared" ref="J176:L176" si="78">J165+J175</f>
        <v>1298</v>
      </c>
      <c r="K176" s="91"/>
      <c r="L176" s="92">
        <f t="shared" si="78"/>
        <v>249.32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87</v>
      </c>
      <c r="F177" s="58">
        <v>200</v>
      </c>
      <c r="G177" s="65">
        <v>4</v>
      </c>
      <c r="H177" s="65">
        <v>4</v>
      </c>
      <c r="I177" s="65">
        <v>22</v>
      </c>
      <c r="J177" s="66">
        <v>140</v>
      </c>
      <c r="K177" s="67" t="s">
        <v>44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88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89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67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37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64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38</v>
      </c>
      <c r="L180" s="84">
        <v>124.66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9">SUM(G177:G183)</f>
        <v>15</v>
      </c>
      <c r="H184" s="86">
        <f t="shared" si="79"/>
        <v>16</v>
      </c>
      <c r="I184" s="86">
        <f t="shared" si="79"/>
        <v>83</v>
      </c>
      <c r="J184" s="86">
        <f t="shared" si="79"/>
        <v>545</v>
      </c>
      <c r="K184" s="87"/>
      <c r="L184" s="88">
        <f t="shared" ref="L184" si="80">SUM(L177:L183)</f>
        <v>124.66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 t="s">
        <v>132</v>
      </c>
      <c r="F185" s="53">
        <v>60</v>
      </c>
      <c r="G185" s="57">
        <v>1</v>
      </c>
      <c r="H185" s="57">
        <v>0</v>
      </c>
      <c r="I185" s="57">
        <v>1</v>
      </c>
      <c r="J185" s="57">
        <v>9</v>
      </c>
      <c r="K185" s="53" t="s">
        <v>133</v>
      </c>
      <c r="L185" s="84"/>
    </row>
    <row r="186" spans="1:12" ht="15" x14ac:dyDescent="0.25">
      <c r="A186" s="21"/>
      <c r="B186" s="14"/>
      <c r="C186" s="10"/>
      <c r="D186" s="7" t="s">
        <v>27</v>
      </c>
      <c r="E186" s="49" t="s">
        <v>75</v>
      </c>
      <c r="F186" s="53">
        <v>200</v>
      </c>
      <c r="G186" s="56">
        <v>2</v>
      </c>
      <c r="H186" s="56">
        <v>5</v>
      </c>
      <c r="I186" s="56">
        <v>10</v>
      </c>
      <c r="J186" s="56">
        <v>95</v>
      </c>
      <c r="K186" s="71" t="s">
        <v>49</v>
      </c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 t="s">
        <v>111</v>
      </c>
      <c r="F187" s="53">
        <v>150</v>
      </c>
      <c r="G187" s="56">
        <v>12</v>
      </c>
      <c r="H187" s="56">
        <v>17</v>
      </c>
      <c r="I187" s="56">
        <v>43</v>
      </c>
      <c r="J187" s="56">
        <v>369</v>
      </c>
      <c r="K187" s="53" t="s">
        <v>112</v>
      </c>
      <c r="L187" s="84"/>
    </row>
    <row r="188" spans="1:12" ht="15" x14ac:dyDescent="0.25">
      <c r="A188" s="21"/>
      <c r="B188" s="14"/>
      <c r="C188" s="10"/>
      <c r="D188" s="136" t="s">
        <v>115</v>
      </c>
      <c r="E188" s="97" t="s">
        <v>94</v>
      </c>
      <c r="F188" s="77">
        <v>20</v>
      </c>
      <c r="G188" s="103">
        <v>1</v>
      </c>
      <c r="H188" s="103">
        <v>4</v>
      </c>
      <c r="I188" s="103">
        <v>8</v>
      </c>
      <c r="J188" s="103">
        <v>72</v>
      </c>
      <c r="K188" s="53" t="s">
        <v>95</v>
      </c>
      <c r="L188" s="84"/>
    </row>
    <row r="189" spans="1:12" ht="15" x14ac:dyDescent="0.25">
      <c r="A189" s="21"/>
      <c r="B189" s="14"/>
      <c r="C189" s="10"/>
      <c r="D189" s="7" t="s">
        <v>22</v>
      </c>
      <c r="E189" s="49" t="s">
        <v>52</v>
      </c>
      <c r="F189" s="58">
        <v>180</v>
      </c>
      <c r="G189" s="59">
        <v>0</v>
      </c>
      <c r="H189" s="59">
        <v>0</v>
      </c>
      <c r="I189" s="59">
        <v>10</v>
      </c>
      <c r="J189" s="59">
        <v>38</v>
      </c>
      <c r="K189" s="53" t="s">
        <v>45</v>
      </c>
      <c r="L189" s="84"/>
    </row>
    <row r="190" spans="1:12" ht="15" x14ac:dyDescent="0.25">
      <c r="A190" s="21"/>
      <c r="B190" s="14"/>
      <c r="C190" s="10"/>
      <c r="D190" s="7" t="s">
        <v>30</v>
      </c>
      <c r="E190" s="49" t="s">
        <v>53</v>
      </c>
      <c r="F190" s="53">
        <v>40</v>
      </c>
      <c r="G190" s="56">
        <v>3</v>
      </c>
      <c r="H190" s="56">
        <v>0</v>
      </c>
      <c r="I190" s="56">
        <v>19</v>
      </c>
      <c r="J190" s="56">
        <v>94</v>
      </c>
      <c r="K190" s="71" t="s">
        <v>38</v>
      </c>
      <c r="L190" s="84"/>
    </row>
    <row r="191" spans="1:12" ht="15" x14ac:dyDescent="0.25">
      <c r="A191" s="21"/>
      <c r="B191" s="14"/>
      <c r="C191" s="10"/>
      <c r="D191" s="7" t="s">
        <v>31</v>
      </c>
      <c r="E191" s="49" t="s">
        <v>57</v>
      </c>
      <c r="F191" s="53">
        <v>60</v>
      </c>
      <c r="G191" s="56">
        <v>4</v>
      </c>
      <c r="H191" s="56">
        <v>0</v>
      </c>
      <c r="I191" s="56">
        <v>23</v>
      </c>
      <c r="J191" s="56">
        <v>118</v>
      </c>
      <c r="K191" s="71" t="s">
        <v>39</v>
      </c>
      <c r="L191" s="84">
        <v>124.66</v>
      </c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>
        <f>SUM(F185:F193)</f>
        <v>710</v>
      </c>
      <c r="G194" s="86">
        <f t="shared" ref="G194:J194" si="81">SUM(G185:G193)</f>
        <v>23</v>
      </c>
      <c r="H194" s="86">
        <f t="shared" si="81"/>
        <v>26</v>
      </c>
      <c r="I194" s="86">
        <f t="shared" si="81"/>
        <v>114</v>
      </c>
      <c r="J194" s="86">
        <f t="shared" si="81"/>
        <v>795</v>
      </c>
      <c r="K194" s="87"/>
      <c r="L194" s="88">
        <f t="shared" ref="L194" si="82">SUM(L185:L193)</f>
        <v>124.66</v>
      </c>
    </row>
    <row r="195" spans="1:12" ht="15.75" thickBot="1" x14ac:dyDescent="0.25">
      <c r="A195" s="26">
        <f>A177</f>
        <v>2</v>
      </c>
      <c r="B195" s="27">
        <f>B177</f>
        <v>5</v>
      </c>
      <c r="C195" s="138" t="s">
        <v>4</v>
      </c>
      <c r="D195" s="139"/>
      <c r="E195" s="89"/>
      <c r="F195" s="90">
        <f>F184+F194</f>
        <v>1240</v>
      </c>
      <c r="G195" s="90">
        <f t="shared" ref="G195:J195" si="83">G184+G194</f>
        <v>38</v>
      </c>
      <c r="H195" s="90">
        <f t="shared" si="83"/>
        <v>42</v>
      </c>
      <c r="I195" s="90">
        <f t="shared" si="83"/>
        <v>197</v>
      </c>
      <c r="J195" s="90">
        <f t="shared" si="83"/>
        <v>1340</v>
      </c>
      <c r="K195" s="91"/>
      <c r="L195" s="92">
        <f t="shared" ref="L195" si="84">L184+L194</f>
        <v>249.32</v>
      </c>
    </row>
    <row r="196" spans="1:12" ht="13.5" thickBot="1" x14ac:dyDescent="0.25">
      <c r="A196" s="24"/>
      <c r="B196" s="25"/>
      <c r="C196" s="140" t="s">
        <v>5</v>
      </c>
      <c r="D196" s="140"/>
      <c r="E196" s="140"/>
      <c r="F196" s="75">
        <f>(F24+F43+F62+F81+F100+F119+F138+F157+F176+F195)/(IF(F24=0,0,1)+IF(F43=0,0,1)+IF(F62=0,0,1)+IF(F81=0,0,1)+IF(F100=0,0,1)+IF(F119=0,0,1)+IF(F138=0,0,1)+IF(F157=0,0,1)+IF(F176=0,0,1)+IF(F195=0,0,1))</f>
        <v>1299</v>
      </c>
      <c r="G196" s="75">
        <f t="shared" ref="G196:J196" si="85">(G24+G43+G62+G81+G100+G119+G138+G157+G176+G195)/(IF(G24=0,0,1)+IF(G43=0,0,1)+IF(G62=0,0,1)+IF(G81=0,0,1)+IF(G100=0,0,1)+IF(G119=0,0,1)+IF(G138=0,0,1)+IF(G157=0,0,1)+IF(G176=0,0,1)+IF(G195=0,0,1))</f>
        <v>40.6</v>
      </c>
      <c r="H196" s="75">
        <f t="shared" si="85"/>
        <v>41</v>
      </c>
      <c r="I196" s="75">
        <f t="shared" si="85"/>
        <v>181</v>
      </c>
      <c r="J196" s="75">
        <f t="shared" si="85"/>
        <v>1272.0999999999999</v>
      </c>
      <c r="K196" s="29"/>
      <c r="L196" s="29">
        <f t="shared" ref="L196" si="86"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Манская</cp:lastModifiedBy>
  <cp:lastPrinted>2025-10-09T12:39:47Z</cp:lastPrinted>
  <dcterms:created xsi:type="dcterms:W3CDTF">2022-05-16T14:23:56Z</dcterms:created>
  <dcterms:modified xsi:type="dcterms:W3CDTF">2025-10-13T03:34:12Z</dcterms:modified>
</cp:coreProperties>
</file>